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dba325cde5acda/HP_OEEadvanced/Download/3_Wickelanlagen/"/>
    </mc:Choice>
  </mc:AlternateContent>
  <xr:revisionPtr revIDLastSave="0" documentId="8_{EC5A856E-64BD-4CE9-90C2-72C039AD6C9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Basisdaten Wickelanlage" sheetId="26" r:id="rId1"/>
  </sheets>
  <calcPr calcId="191029"/>
</workbook>
</file>

<file path=xl/calcChain.xml><?xml version="1.0" encoding="utf-8"?>
<calcChain xmlns="http://schemas.openxmlformats.org/spreadsheetml/2006/main">
  <c r="D9" i="26" l="1"/>
  <c r="D10" i="26"/>
  <c r="D11" i="26"/>
  <c r="D12" i="26"/>
  <c r="D13" i="26"/>
  <c r="D14" i="26"/>
  <c r="D15" i="26"/>
  <c r="D8" i="26"/>
  <c r="O9" i="26" l="1"/>
  <c r="O10" i="26"/>
  <c r="M11" i="26"/>
  <c r="O11" i="26"/>
  <c r="M12" i="26"/>
  <c r="N12" i="26"/>
  <c r="O12" i="26"/>
  <c r="M13" i="26"/>
  <c r="O13" i="26"/>
  <c r="M14" i="26"/>
  <c r="O14" i="26"/>
  <c r="M15" i="26"/>
  <c r="N15" i="26"/>
  <c r="O15" i="26"/>
  <c r="M8" i="26"/>
  <c r="L15" i="26"/>
  <c r="L14" i="26"/>
  <c r="N14" i="26"/>
  <c r="L13" i="26"/>
  <c r="N13" i="26"/>
  <c r="L12" i="26"/>
  <c r="L11" i="26"/>
  <c r="N11" i="26"/>
  <c r="N10" i="26"/>
  <c r="M10" i="26"/>
  <c r="N9" i="26"/>
  <c r="M9" i="26"/>
  <c r="O8" i="26"/>
  <c r="L8" i="26"/>
  <c r="N8" i="26"/>
  <c r="P10" i="26" l="1"/>
  <c r="P14" i="26"/>
  <c r="P15" i="26"/>
  <c r="P9" i="26"/>
  <c r="P11" i="26"/>
  <c r="P13" i="26"/>
  <c r="P8" i="26"/>
  <c r="L9" i="26"/>
  <c r="L10" i="26"/>
  <c r="P12" i="26" l="1"/>
</calcChain>
</file>

<file path=xl/sharedStrings.xml><?xml version="1.0" encoding="utf-8"?>
<sst xmlns="http://schemas.openxmlformats.org/spreadsheetml/2006/main" count="29" uniqueCount="29">
  <si>
    <t>Aggregat
Bezeichnung</t>
  </si>
  <si>
    <t>Anzahl 
Rüstvorgänge</t>
  </si>
  <si>
    <t>Rüstzeit 
Minuten</t>
  </si>
  <si>
    <t>Ausfallzeit
 Minuten</t>
  </si>
  <si>
    <t>Produktionszeit 
Minuten</t>
  </si>
  <si>
    <t xml:space="preserve">Pos.1 </t>
  </si>
  <si>
    <t>verf. Std.</t>
  </si>
  <si>
    <t>Pos.2</t>
  </si>
  <si>
    <t>Pos.3</t>
  </si>
  <si>
    <t>Pos.4</t>
  </si>
  <si>
    <t>Pos.5</t>
  </si>
  <si>
    <t>Pos.6</t>
  </si>
  <si>
    <t>Pos.7</t>
  </si>
  <si>
    <t>Pos. 8</t>
  </si>
  <si>
    <t>LoR</t>
  </si>
  <si>
    <t>LoP</t>
  </si>
  <si>
    <t>LoQ</t>
  </si>
  <si>
    <t>OEEadv.</t>
  </si>
  <si>
    <t xml:space="preserve">Wickelanlagen </t>
  </si>
  <si>
    <t>Kaltwalzaggregat, Beizen - Durchlauföfen usw.</t>
  </si>
  <si>
    <t>Maximale
Bandgeschw.
 [lfm/min]</t>
  </si>
  <si>
    <t>Anzahl 
Gutteile
lfm.</t>
  </si>
  <si>
    <t>Anzahl 
Ausschussteile
lfm.</t>
  </si>
  <si>
    <t>Anzahl 
Teile 
lfm.</t>
  </si>
  <si>
    <t>OEEadv. Calculation Check</t>
  </si>
  <si>
    <t>Geschindigkeit:</t>
  </si>
  <si>
    <t>[m/min.]</t>
  </si>
  <si>
    <r>
      <t>OEE</t>
    </r>
    <r>
      <rPr>
        <b/>
        <i/>
        <sz val="12"/>
        <rFont val="Arial"/>
        <family val="2"/>
      </rPr>
      <t>advanced</t>
    </r>
    <r>
      <rPr>
        <b/>
        <sz val="12"/>
        <rFont val="Arial"/>
        <family val="2"/>
      </rPr>
      <t xml:space="preserve"> Basisdaten: </t>
    </r>
  </si>
  <si>
    <t>"Bänder, Schlauch, Rohr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</si>
</sst>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17" fontId="0" fillId="0" borderId="0" xfId="0" applyNumberFormat="1"/>
    <xf numFmtId="1" fontId="5" fillId="0" borderId="0" xfId="0" applyNumberFormat="1" applyFont="1" applyAlignment="1">
      <alignment horizontal="center"/>
    </xf>
    <xf numFmtId="0" fontId="1" fillId="0" borderId="0" xfId="0" applyFont="1"/>
    <xf numFmtId="1" fontId="0" fillId="0" borderId="1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center" vertical="top"/>
    </xf>
    <xf numFmtId="165" fontId="4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0" fillId="0" borderId="0" xfId="0" applyFont="1"/>
    <xf numFmtId="0" fontId="1" fillId="0" borderId="5" xfId="0" applyFont="1" applyBorder="1" applyAlignment="1">
      <alignment horizontal="center" wrapText="1"/>
    </xf>
    <xf numFmtId="165" fontId="0" fillId="0" borderId="8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165" fontId="1" fillId="0" borderId="7" xfId="1" applyNumberFormat="1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1" fillId="0" borderId="9" xfId="1" applyNumberFormat="1" applyFont="1" applyFill="1" applyBorder="1" applyAlignment="1">
      <alignment horizontal="center"/>
    </xf>
    <xf numFmtId="165" fontId="1" fillId="0" borderId="11" xfId="1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wrapText="1"/>
    </xf>
    <xf numFmtId="165" fontId="4" fillId="2" borderId="22" xfId="1" applyNumberFormat="1" applyFont="1" applyFill="1" applyBorder="1" applyAlignment="1">
      <alignment horizontal="center"/>
    </xf>
    <xf numFmtId="165" fontId="4" fillId="2" borderId="23" xfId="1" applyNumberFormat="1" applyFont="1" applyFill="1" applyBorder="1" applyAlignment="1">
      <alignment horizontal="center"/>
    </xf>
    <xf numFmtId="165" fontId="4" fillId="2" borderId="24" xfId="1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" fontId="2" fillId="3" borderId="18" xfId="0" applyNumberFormat="1" applyFont="1" applyFill="1" applyBorder="1"/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26" xfId="0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1" fontId="10" fillId="0" borderId="8" xfId="0" applyNumberFormat="1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0" borderId="10" xfId="0" applyNumberFormat="1" applyFont="1" applyBorder="1" applyAlignment="1">
      <alignment horizontal="center" wrapText="1"/>
    </xf>
  </cellXfs>
  <cellStyles count="4">
    <cellStyle name="Prozent" xfId="1" builtinId="5"/>
    <cellStyle name="Prozent 2" xfId="2" xr:uid="{00000000-0005-0000-0000-000001000000}"/>
    <cellStyle name="Prozent 2 2" xfId="3" xr:uid="{32219047-5555-4890-9A7C-6B0639510183}"/>
    <cellStyle name="Standard" xfId="0" builtinId="0"/>
  </cellStyles>
  <dxfs count="0"/>
  <tableStyles count="0" defaultTableStyle="TableStyleMedium2" defaultPivotStyle="PivotStyleLight16"/>
  <colors>
    <mruColors>
      <color rgb="FFFFFFCC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96EF-2F66-40D9-A578-E996CFD87A24}">
  <dimension ref="B2:Q34"/>
  <sheetViews>
    <sheetView showGridLines="0" tabSelected="1" workbookViewId="0">
      <selection activeCell="K27" sqref="K27"/>
    </sheetView>
  </sheetViews>
  <sheetFormatPr baseColWidth="10" defaultRowHeight="13.2" x14ac:dyDescent="0.25"/>
  <cols>
    <col min="1" max="1" width="7.5546875" customWidth="1"/>
    <col min="2" max="2" width="7.33203125" customWidth="1"/>
    <col min="3" max="3" width="14.44140625" customWidth="1"/>
    <col min="4" max="4" width="13.33203125" customWidth="1"/>
    <col min="5" max="6" width="10.5546875" customWidth="1"/>
    <col min="7" max="7" width="13.5546875" customWidth="1"/>
    <col min="8" max="8" width="10.44140625" style="2" customWidth="1"/>
    <col min="9" max="9" width="13.5546875" style="2" customWidth="1"/>
    <col min="10" max="10" width="9.44140625" style="2" customWidth="1"/>
    <col min="11" max="11" width="12.44140625" customWidth="1"/>
    <col min="12" max="14" width="11.44140625" customWidth="1"/>
    <col min="17" max="17" width="2.44140625" customWidth="1"/>
    <col min="18" max="18" width="2.88671875" customWidth="1"/>
  </cols>
  <sheetData>
    <row r="2" spans="2:17" ht="15.6" x14ac:dyDescent="0.3">
      <c r="C2" s="46" t="s">
        <v>27</v>
      </c>
      <c r="D2" s="46"/>
      <c r="E2" s="46"/>
      <c r="F2" s="1" t="s">
        <v>18</v>
      </c>
      <c r="G2" s="2"/>
      <c r="H2" s="2" t="s">
        <v>28</v>
      </c>
      <c r="I2"/>
      <c r="J2" t="s">
        <v>19</v>
      </c>
    </row>
    <row r="3" spans="2:17" ht="16.2" thickBot="1" x14ac:dyDescent="0.35">
      <c r="D3" s="1"/>
    </row>
    <row r="4" spans="2:17" ht="16.2" thickBot="1" x14ac:dyDescent="0.35">
      <c r="D4" s="10"/>
      <c r="E4" s="41" t="s">
        <v>25</v>
      </c>
      <c r="F4" s="42">
        <v>150</v>
      </c>
      <c r="G4" s="15" t="s">
        <v>26</v>
      </c>
    </row>
    <row r="5" spans="2:17" ht="18" thickBot="1" x14ac:dyDescent="0.3">
      <c r="D5" s="10"/>
      <c r="M5" s="43" t="s">
        <v>24</v>
      </c>
      <c r="N5" s="44"/>
      <c r="O5" s="44"/>
      <c r="P5" s="45"/>
      <c r="Q5" s="19"/>
    </row>
    <row r="6" spans="2:17" ht="13.8" thickBot="1" x14ac:dyDescent="0.3">
      <c r="E6" s="2" t="s">
        <v>5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11" t="s">
        <v>13</v>
      </c>
    </row>
    <row r="7" spans="2:17" ht="41.25" customHeight="1" thickBot="1" x14ac:dyDescent="0.3">
      <c r="C7" s="53" t="s">
        <v>0</v>
      </c>
      <c r="D7" s="37" t="s">
        <v>20</v>
      </c>
      <c r="E7" s="3" t="s">
        <v>2</v>
      </c>
      <c r="F7" s="4" t="s">
        <v>3</v>
      </c>
      <c r="G7" s="4" t="s">
        <v>4</v>
      </c>
      <c r="H7" s="25" t="s">
        <v>21</v>
      </c>
      <c r="I7" s="25" t="s">
        <v>22</v>
      </c>
      <c r="J7" s="25" t="s">
        <v>23</v>
      </c>
      <c r="K7" s="9" t="s">
        <v>1</v>
      </c>
      <c r="L7" s="5" t="s">
        <v>6</v>
      </c>
      <c r="M7" s="3" t="s">
        <v>14</v>
      </c>
      <c r="N7" s="4" t="s">
        <v>15</v>
      </c>
      <c r="O7" s="12" t="s">
        <v>16</v>
      </c>
      <c r="P7" s="33" t="s">
        <v>17</v>
      </c>
      <c r="Q7" s="21"/>
    </row>
    <row r="8" spans="2:17" ht="17.25" customHeight="1" x14ac:dyDescent="0.25">
      <c r="B8" s="13">
        <v>45200</v>
      </c>
      <c r="C8" s="49"/>
      <c r="D8" s="54">
        <f>$F$4</f>
        <v>150</v>
      </c>
      <c r="E8" s="38"/>
      <c r="F8" s="23"/>
      <c r="G8" s="17"/>
      <c r="H8" s="17"/>
      <c r="I8" s="17"/>
      <c r="J8" s="17"/>
      <c r="K8" s="18"/>
      <c r="L8" s="14">
        <f>(E8+F8+G8)/60</f>
        <v>0</v>
      </c>
      <c r="M8" s="27" t="e">
        <f>G8/(E8+F8+G8)</f>
        <v>#DIV/0!</v>
      </c>
      <c r="N8" s="28" t="e">
        <f t="shared" ref="N8" si="0">J8/G8/D8</f>
        <v>#DIV/0!</v>
      </c>
      <c r="O8" s="29" t="e">
        <f>H8/(H8+I8)</f>
        <v>#DIV/0!</v>
      </c>
      <c r="P8" s="34" t="e">
        <f t="shared" ref="P8:P15" si="1">M8*N8*O8</f>
        <v>#DIV/0!</v>
      </c>
      <c r="Q8" s="20"/>
    </row>
    <row r="9" spans="2:17" ht="17.25" customHeight="1" x14ac:dyDescent="0.25">
      <c r="B9" s="13">
        <v>45231</v>
      </c>
      <c r="C9" s="50"/>
      <c r="D9" s="52">
        <f t="shared" ref="D9:D15" si="2">$F$4</f>
        <v>150</v>
      </c>
      <c r="E9" s="39"/>
      <c r="F9" s="22"/>
      <c r="G9" s="6"/>
      <c r="H9" s="6"/>
      <c r="I9" s="6"/>
      <c r="J9" s="6"/>
      <c r="K9" s="7"/>
      <c r="L9" s="14">
        <f>(E9+F9+G9)/60</f>
        <v>0</v>
      </c>
      <c r="M9" s="30" t="e">
        <f t="shared" ref="M9:M15" si="3">G9/(E9+F9+G9)</f>
        <v>#DIV/0!</v>
      </c>
      <c r="N9" s="26" t="e">
        <f t="shared" ref="N9:N15" si="4">J9/G9/D9</f>
        <v>#DIV/0!</v>
      </c>
      <c r="O9" s="31" t="e">
        <f t="shared" ref="O9:O15" si="5">H9/(H9+I9)</f>
        <v>#DIV/0!</v>
      </c>
      <c r="P9" s="35" t="e">
        <f t="shared" si="1"/>
        <v>#DIV/0!</v>
      </c>
      <c r="Q9" s="20"/>
    </row>
    <row r="10" spans="2:17" ht="17.25" customHeight="1" x14ac:dyDescent="0.25">
      <c r="B10" s="13">
        <v>45261</v>
      </c>
      <c r="C10" s="50"/>
      <c r="D10" s="52">
        <f t="shared" si="2"/>
        <v>150</v>
      </c>
      <c r="E10" s="39"/>
      <c r="F10" s="22"/>
      <c r="G10" s="6"/>
      <c r="H10" s="6"/>
      <c r="I10" s="6"/>
      <c r="J10" s="6"/>
      <c r="K10" s="7"/>
      <c r="L10" s="14">
        <f>(E10+F10+G10)/60</f>
        <v>0</v>
      </c>
      <c r="M10" s="30" t="e">
        <f t="shared" si="3"/>
        <v>#DIV/0!</v>
      </c>
      <c r="N10" s="26" t="e">
        <f t="shared" si="4"/>
        <v>#DIV/0!</v>
      </c>
      <c r="O10" s="31" t="e">
        <f t="shared" si="5"/>
        <v>#DIV/0!</v>
      </c>
      <c r="P10" s="35" t="e">
        <f t="shared" si="1"/>
        <v>#DIV/0!</v>
      </c>
      <c r="Q10" s="20"/>
    </row>
    <row r="11" spans="2:17" ht="17.25" customHeight="1" x14ac:dyDescent="0.25">
      <c r="B11" s="13">
        <v>45292</v>
      </c>
      <c r="C11" s="50"/>
      <c r="D11" s="52">
        <f t="shared" si="2"/>
        <v>150</v>
      </c>
      <c r="E11" s="39"/>
      <c r="F11" s="22"/>
      <c r="G11" s="6"/>
      <c r="H11" s="6"/>
      <c r="I11" s="6"/>
      <c r="J11" s="6"/>
      <c r="K11" s="7"/>
      <c r="L11" s="14">
        <f>(E11+F11+G11)/60</f>
        <v>0</v>
      </c>
      <c r="M11" s="30" t="e">
        <f t="shared" si="3"/>
        <v>#DIV/0!</v>
      </c>
      <c r="N11" s="26" t="e">
        <f t="shared" si="4"/>
        <v>#DIV/0!</v>
      </c>
      <c r="O11" s="31" t="e">
        <f t="shared" si="5"/>
        <v>#DIV/0!</v>
      </c>
      <c r="P11" s="35" t="e">
        <f t="shared" si="1"/>
        <v>#DIV/0!</v>
      </c>
      <c r="Q11" s="20"/>
    </row>
    <row r="12" spans="2:17" ht="17.25" customHeight="1" x14ac:dyDescent="0.25">
      <c r="B12" s="13">
        <v>45323</v>
      </c>
      <c r="C12" s="50"/>
      <c r="D12" s="52">
        <f t="shared" si="2"/>
        <v>150</v>
      </c>
      <c r="E12" s="39"/>
      <c r="F12" s="22"/>
      <c r="G12" s="6"/>
      <c r="H12" s="6"/>
      <c r="I12" s="6"/>
      <c r="J12" s="6"/>
      <c r="K12" s="7"/>
      <c r="L12" s="14">
        <f t="shared" ref="L12:L15" si="6">(E12+F12+G12)/60</f>
        <v>0</v>
      </c>
      <c r="M12" s="30" t="e">
        <f t="shared" si="3"/>
        <v>#DIV/0!</v>
      </c>
      <c r="N12" s="26" t="e">
        <f t="shared" si="4"/>
        <v>#DIV/0!</v>
      </c>
      <c r="O12" s="31" t="e">
        <f t="shared" si="5"/>
        <v>#DIV/0!</v>
      </c>
      <c r="P12" s="35" t="e">
        <f t="shared" si="1"/>
        <v>#DIV/0!</v>
      </c>
      <c r="Q12" s="20"/>
    </row>
    <row r="13" spans="2:17" ht="17.25" customHeight="1" x14ac:dyDescent="0.25">
      <c r="B13" s="13">
        <v>45352</v>
      </c>
      <c r="C13" s="50"/>
      <c r="D13" s="52">
        <f t="shared" si="2"/>
        <v>150</v>
      </c>
      <c r="E13" s="39"/>
      <c r="F13" s="22"/>
      <c r="G13" s="6"/>
      <c r="H13" s="6"/>
      <c r="I13" s="6"/>
      <c r="J13" s="6"/>
      <c r="K13" s="7"/>
      <c r="L13" s="14">
        <f t="shared" si="6"/>
        <v>0</v>
      </c>
      <c r="M13" s="30" t="e">
        <f t="shared" si="3"/>
        <v>#DIV/0!</v>
      </c>
      <c r="N13" s="26" t="e">
        <f t="shared" si="4"/>
        <v>#DIV/0!</v>
      </c>
      <c r="O13" s="31" t="e">
        <f t="shared" si="5"/>
        <v>#DIV/0!</v>
      </c>
      <c r="P13" s="35" t="e">
        <f t="shared" si="1"/>
        <v>#DIV/0!</v>
      </c>
      <c r="Q13" s="20"/>
    </row>
    <row r="14" spans="2:17" ht="17.25" customHeight="1" x14ac:dyDescent="0.25">
      <c r="B14" s="13">
        <v>45383</v>
      </c>
      <c r="C14" s="50"/>
      <c r="D14" s="52">
        <f t="shared" si="2"/>
        <v>150</v>
      </c>
      <c r="E14" s="39"/>
      <c r="F14" s="22"/>
      <c r="G14" s="6"/>
      <c r="H14" s="6"/>
      <c r="I14" s="6"/>
      <c r="J14" s="6"/>
      <c r="K14" s="7"/>
      <c r="L14" s="14">
        <f t="shared" si="6"/>
        <v>0</v>
      </c>
      <c r="M14" s="30" t="e">
        <f t="shared" si="3"/>
        <v>#DIV/0!</v>
      </c>
      <c r="N14" s="26" t="e">
        <f t="shared" si="4"/>
        <v>#DIV/0!</v>
      </c>
      <c r="O14" s="31" t="e">
        <f t="shared" si="5"/>
        <v>#DIV/0!</v>
      </c>
      <c r="P14" s="35" t="e">
        <f t="shared" si="1"/>
        <v>#DIV/0!</v>
      </c>
      <c r="Q14" s="20"/>
    </row>
    <row r="15" spans="2:17" ht="17.25" customHeight="1" thickBot="1" x14ac:dyDescent="0.3">
      <c r="B15" s="13">
        <v>45413</v>
      </c>
      <c r="C15" s="51"/>
      <c r="D15" s="55">
        <f t="shared" si="2"/>
        <v>150</v>
      </c>
      <c r="E15" s="40"/>
      <c r="F15" s="8"/>
      <c r="G15" s="8"/>
      <c r="H15" s="8"/>
      <c r="I15" s="8"/>
      <c r="J15" s="8"/>
      <c r="K15" s="16"/>
      <c r="L15" s="14">
        <f t="shared" si="6"/>
        <v>0</v>
      </c>
      <c r="M15" s="47" t="e">
        <f t="shared" si="3"/>
        <v>#DIV/0!</v>
      </c>
      <c r="N15" s="48" t="e">
        <f t="shared" si="4"/>
        <v>#DIV/0!</v>
      </c>
      <c r="O15" s="32" t="e">
        <f t="shared" si="5"/>
        <v>#DIV/0!</v>
      </c>
      <c r="P15" s="36" t="e">
        <f t="shared" si="1"/>
        <v>#DIV/0!</v>
      </c>
      <c r="Q15" s="20"/>
    </row>
    <row r="18" spans="3:14" x14ac:dyDescent="0.25">
      <c r="C18" s="15"/>
    </row>
    <row r="30" spans="3:14" x14ac:dyDescent="0.25">
      <c r="M30" s="24"/>
    </row>
    <row r="31" spans="3:14" x14ac:dyDescent="0.25">
      <c r="N31" s="15"/>
    </row>
    <row r="32" spans="3:14" x14ac:dyDescent="0.25">
      <c r="N32" s="15"/>
    </row>
    <row r="33" spans="14:14" x14ac:dyDescent="0.25">
      <c r="N33" s="15"/>
    </row>
    <row r="34" spans="14:14" x14ac:dyDescent="0.25">
      <c r="N34" s="15"/>
    </row>
  </sheetData>
  <mergeCells count="2">
    <mergeCell ref="M5:P5"/>
    <mergeCell ref="C2:E2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Basisdaten Wickelanlage</vt:lpstr>
    </vt:vector>
  </TitlesOfParts>
  <Company>TKT-UT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jabs</dc:creator>
  <cp:lastModifiedBy>Gerhard Jabs</cp:lastModifiedBy>
  <cp:lastPrinted>2010-10-04T06:25:20Z</cp:lastPrinted>
  <dcterms:created xsi:type="dcterms:W3CDTF">2007-03-07T11:10:05Z</dcterms:created>
  <dcterms:modified xsi:type="dcterms:W3CDTF">2026-01-30T14:40:41Z</dcterms:modified>
</cp:coreProperties>
</file>